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otary\WMC - marathon\Rozpočet\"/>
    </mc:Choice>
  </mc:AlternateContent>
  <bookViews>
    <workbookView xWindow="0" yWindow="0" windowWidth="19965" windowHeight="5700" activeTab="1"/>
  </bookViews>
  <sheets>
    <sheet name="Rozpočet" sheetId="1" r:id="rId1"/>
    <sheet name="Servis " sheetId="2" r:id="rId2"/>
  </sheets>
  <definedNames>
    <definedName name="_xlnm._FilterDatabase" localSheetId="0" hidden="1">Rozpočet!$B$19:$K$38</definedName>
    <definedName name="_xlnm.Print_Area" localSheetId="0">Rozpočet!$B$29:$H$45</definedName>
    <definedName name="_xlnm.Print_Area" localSheetId="1">'Servis '!$B$2:$G$26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0" i="1" l="1"/>
  <c r="D29" i="1"/>
  <c r="D23" i="1"/>
  <c r="C23" i="1"/>
  <c r="D26" i="1"/>
  <c r="C26" i="1"/>
  <c r="C22" i="1"/>
  <c r="C26" i="2" l="1"/>
</calcChain>
</file>

<file path=xl/sharedStrings.xml><?xml version="1.0" encoding="utf-8"?>
<sst xmlns="http://schemas.openxmlformats.org/spreadsheetml/2006/main" count="115" uniqueCount="88">
  <si>
    <t>Dětský Maraton -  rozpočet nákladů</t>
  </si>
  <si>
    <t xml:space="preserve"> Název položky</t>
  </si>
  <si>
    <t>Reálný náklad</t>
  </si>
  <si>
    <t>Dodavatel</t>
  </si>
  <si>
    <t>Výchozí podmínky</t>
  </si>
  <si>
    <t>Místo konání</t>
  </si>
  <si>
    <t>Soutěžící školy</t>
  </si>
  <si>
    <t>Počet žáků v družstvu</t>
  </si>
  <si>
    <t>Počet členů doprovodu</t>
  </si>
  <si>
    <t>Počet organizátorů RC/RTC</t>
  </si>
  <si>
    <t>Hosté</t>
  </si>
  <si>
    <t>Gymnasium Nymburk</t>
  </si>
  <si>
    <t>Celkový počet soutěžících</t>
  </si>
  <si>
    <t xml:space="preserve">Nájem hřiště </t>
  </si>
  <si>
    <t>Elektronické měření</t>
  </si>
  <si>
    <t>Ozvučení hřiště</t>
  </si>
  <si>
    <t>Komentátor max 3 hod.</t>
  </si>
  <si>
    <t>jednotková cena</t>
  </si>
  <si>
    <t xml:space="preserve">občerstvení pro děti         </t>
  </si>
  <si>
    <t>J. Voříšek ?</t>
  </si>
  <si>
    <t>Zajistí školy</t>
  </si>
  <si>
    <t>štafetové kolíky  4ks</t>
  </si>
  <si>
    <t>Poháry tři kusy</t>
  </si>
  <si>
    <t>Sport Forte</t>
  </si>
  <si>
    <t>Zajistí</t>
  </si>
  <si>
    <t>Javořík</t>
  </si>
  <si>
    <t>J. Voříšek</t>
  </si>
  <si>
    <t>Sponzoři</t>
  </si>
  <si>
    <t>Dymokury</t>
  </si>
  <si>
    <t>Obec Dymokury</t>
  </si>
  <si>
    <t>Deblice lesy s.r.o</t>
  </si>
  <si>
    <t>neomezeno</t>
  </si>
  <si>
    <t>Kámen Donát</t>
  </si>
  <si>
    <t>Poděbrady</t>
  </si>
  <si>
    <t>Prosped s.r.o Poděbrady</t>
  </si>
  <si>
    <t>Město Poděbrady</t>
  </si>
  <si>
    <t>Zajišťuje</t>
  </si>
  <si>
    <t>Kryšpínová</t>
  </si>
  <si>
    <t>Kronus</t>
  </si>
  <si>
    <t>Nymburk</t>
  </si>
  <si>
    <t xml:space="preserve">Město Nymburk </t>
  </si>
  <si>
    <t>J. Khun, řed. Gym.</t>
  </si>
  <si>
    <t>Účel</t>
  </si>
  <si>
    <t>domluveno, Jiří Lazar</t>
  </si>
  <si>
    <t>neznámy, Aleš Hybner</t>
  </si>
  <si>
    <t>Javořík min. částka</t>
  </si>
  <si>
    <t xml:space="preserve">Startovací čísla </t>
  </si>
  <si>
    <t>Tisk ofset Úpice</t>
  </si>
  <si>
    <t xml:space="preserve">Reklama Šárovi
Poděbrady </t>
  </si>
  <si>
    <t>4Info Praha</t>
  </si>
  <si>
    <t>P. Martin Kočí</t>
  </si>
  <si>
    <t>Hradí ZŠ Václava Havla</t>
  </si>
  <si>
    <t>Trička  vel. L - pro děti 150 ks</t>
  </si>
  <si>
    <t>Záznam počtu kol a 
pruběžné měření  10 ks</t>
  </si>
  <si>
    <t>Reklama Šárovi 
Poděbrady</t>
  </si>
  <si>
    <t>Trička vel. 2XL Doprovod, organ, hosté</t>
  </si>
  <si>
    <t>Trička rozhodčí 5ks</t>
  </si>
  <si>
    <t xml:space="preserve"> </t>
  </si>
  <si>
    <t>p. řed  Piskačová</t>
  </si>
  <si>
    <t>voda 0,5l  156ks</t>
  </si>
  <si>
    <t>Tatranky  150 ks</t>
  </si>
  <si>
    <t>jogurty  200 ks</t>
  </si>
  <si>
    <t>J Voříšek</t>
  </si>
  <si>
    <t>sponzorský dar</t>
  </si>
  <si>
    <t>Ehrmann Praha</t>
  </si>
  <si>
    <t>Medaile   150ks</t>
  </si>
  <si>
    <t>Video záznam + foto</t>
  </si>
  <si>
    <t>RC HK+ Grade Pdy</t>
  </si>
  <si>
    <t>Podlesny</t>
  </si>
  <si>
    <t>Hlavaty</t>
  </si>
  <si>
    <t>na základě grantu</t>
  </si>
  <si>
    <t>grant</t>
  </si>
  <si>
    <t>startovné</t>
  </si>
  <si>
    <t>Náklady celkem</t>
  </si>
  <si>
    <t>Moderátor - ZŠ TGM Poděbrady</t>
  </si>
  <si>
    <t>Startovné Gymn. Nymburk</t>
  </si>
  <si>
    <t xml:space="preserve">Sponzoři - města </t>
  </si>
  <si>
    <t>Sponzoři - externí</t>
  </si>
  <si>
    <t>Sponzoři  - Rotariáni</t>
  </si>
  <si>
    <t xml:space="preserve">Luboš Mucha </t>
  </si>
  <si>
    <t>Voříšek</t>
  </si>
  <si>
    <t>ZŠ TGM Poděbrady</t>
  </si>
  <si>
    <t xml:space="preserve"> Kč kryto dotací</t>
  </si>
  <si>
    <t xml:space="preserve"> Donátor </t>
  </si>
  <si>
    <t>Město poděbrady</t>
  </si>
  <si>
    <t>Město Nymburk</t>
  </si>
  <si>
    <t>čaj, káva</t>
  </si>
  <si>
    <t>Fa: Ehrman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</si>
</sst>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3" borderId="0" xfId="0" applyFont="1" applyFill="1"/>
    <xf numFmtId="2" fontId="5" fillId="0" borderId="0" xfId="0" applyNumberFormat="1" applyFont="1"/>
    <xf numFmtId="0" fontId="5" fillId="3" borderId="0" xfId="0" applyFont="1" applyFill="1" applyAlignment="1">
      <alignment wrapText="1"/>
    </xf>
    <xf numFmtId="0" fontId="5" fillId="2" borderId="0" xfId="0" applyFont="1" applyFill="1"/>
    <xf numFmtId="1" fontId="5" fillId="0" borderId="0" xfId="0" applyNumberFormat="1" applyFont="1"/>
    <xf numFmtId="0" fontId="5" fillId="4" borderId="0" xfId="0" applyFont="1" applyFill="1"/>
    <xf numFmtId="1" fontId="3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7"/>
  <sheetViews>
    <sheetView topLeftCell="B29" workbookViewId="0">
      <selection activeCell="B29" sqref="B29:H45"/>
    </sheetView>
  </sheetViews>
  <sheetFormatPr defaultRowHeight="15" x14ac:dyDescent="0.25"/>
  <cols>
    <col min="1" max="1" width="9.140625" style="5" hidden="1" customWidth="1"/>
    <col min="2" max="2" width="27.7109375" style="5" customWidth="1"/>
    <col min="3" max="3" width="9.140625" style="5" customWidth="1"/>
    <col min="4" max="4" width="11" style="5" customWidth="1"/>
    <col min="5" max="5" width="19" style="5" customWidth="1"/>
    <col min="6" max="6" width="8.7109375" style="5" customWidth="1"/>
    <col min="7" max="7" width="23" style="5" customWidth="1"/>
    <col min="8" max="8" width="16.42578125" style="5" customWidth="1"/>
    <col min="9" max="16384" width="9.140625" style="5"/>
  </cols>
  <sheetData>
    <row r="3" spans="2:3" ht="15.75" x14ac:dyDescent="0.25">
      <c r="B3" s="4" t="s">
        <v>0</v>
      </c>
      <c r="C3" s="4"/>
    </row>
    <row r="6" spans="2:3" x14ac:dyDescent="0.25">
      <c r="B6" s="6" t="s">
        <v>4</v>
      </c>
      <c r="C6" s="6"/>
    </row>
    <row r="7" spans="2:3" x14ac:dyDescent="0.25">
      <c r="B7" s="6" t="s">
        <v>5</v>
      </c>
      <c r="C7" s="6"/>
    </row>
    <row r="8" spans="2:3" x14ac:dyDescent="0.25">
      <c r="B8" s="6" t="s">
        <v>6</v>
      </c>
      <c r="C8" s="6"/>
    </row>
    <row r="9" spans="2:3" x14ac:dyDescent="0.25">
      <c r="B9" s="6"/>
      <c r="C9" s="6"/>
    </row>
    <row r="10" spans="2:3" x14ac:dyDescent="0.25">
      <c r="B10" s="6"/>
      <c r="C10" s="6"/>
    </row>
    <row r="11" spans="2:3" x14ac:dyDescent="0.25">
      <c r="B11" s="6"/>
      <c r="C11" s="6"/>
    </row>
    <row r="12" spans="2:3" x14ac:dyDescent="0.25">
      <c r="B12" s="6"/>
      <c r="C12" s="6"/>
    </row>
    <row r="13" spans="2:3" x14ac:dyDescent="0.25">
      <c r="B13" s="6" t="s">
        <v>7</v>
      </c>
      <c r="C13" s="6"/>
    </row>
    <row r="14" spans="2:3" x14ac:dyDescent="0.25">
      <c r="B14" s="6" t="s">
        <v>12</v>
      </c>
      <c r="C14" s="6"/>
    </row>
    <row r="15" spans="2:3" x14ac:dyDescent="0.25">
      <c r="B15" s="6" t="s">
        <v>8</v>
      </c>
      <c r="C15" s="6"/>
    </row>
    <row r="16" spans="2:3" x14ac:dyDescent="0.25">
      <c r="B16" s="6" t="s">
        <v>9</v>
      </c>
      <c r="C16" s="6"/>
    </row>
    <row r="17" spans="2:10" x14ac:dyDescent="0.25">
      <c r="B17" s="6" t="s">
        <v>10</v>
      </c>
      <c r="C17" s="6"/>
    </row>
    <row r="19" spans="2:10" ht="15.75" thickBot="1" x14ac:dyDescent="0.3">
      <c r="B19" s="7" t="s">
        <v>1</v>
      </c>
      <c r="C19" s="7" t="s">
        <v>17</v>
      </c>
      <c r="D19" s="7" t="s">
        <v>2</v>
      </c>
      <c r="E19" s="7" t="s">
        <v>3</v>
      </c>
      <c r="F19" s="7" t="s">
        <v>82</v>
      </c>
      <c r="G19" s="7" t="s">
        <v>83</v>
      </c>
      <c r="H19" s="8" t="s">
        <v>24</v>
      </c>
    </row>
    <row r="20" spans="2:10" s="9" customFormat="1" ht="18" customHeight="1" thickTop="1" x14ac:dyDescent="0.25">
      <c r="B20" s="9" t="s">
        <v>13</v>
      </c>
      <c r="D20" s="9">
        <v>0</v>
      </c>
      <c r="E20" s="9" t="s">
        <v>81</v>
      </c>
      <c r="H20" s="9" t="s">
        <v>57</v>
      </c>
      <c r="J20" s="5"/>
    </row>
    <row r="21" spans="2:10" s="9" customFormat="1" ht="18" customHeight="1" x14ac:dyDescent="0.25">
      <c r="B21" s="9" t="s">
        <v>14</v>
      </c>
      <c r="D21" s="9">
        <v>0</v>
      </c>
      <c r="E21" s="10" t="s">
        <v>50</v>
      </c>
      <c r="F21" s="10"/>
      <c r="G21" s="10"/>
      <c r="J21" s="5"/>
    </row>
    <row r="22" spans="2:10" s="9" customFormat="1" ht="18" customHeight="1" x14ac:dyDescent="0.25">
      <c r="B22" s="11" t="s">
        <v>46</v>
      </c>
      <c r="C22" s="12">
        <f>1745/150</f>
        <v>11.633333333333333</v>
      </c>
      <c r="D22" s="9">
        <v>1745</v>
      </c>
      <c r="E22" s="9" t="s">
        <v>47</v>
      </c>
      <c r="H22" s="9" t="s">
        <v>25</v>
      </c>
      <c r="J22" s="5"/>
    </row>
    <row r="23" spans="2:10" s="9" customFormat="1" ht="30.75" customHeight="1" x14ac:dyDescent="0.25">
      <c r="B23" s="13" t="s">
        <v>53</v>
      </c>
      <c r="C23" s="9">
        <f>180*1.21</f>
        <v>217.79999999999998</v>
      </c>
      <c r="D23" s="9">
        <f>C23*10</f>
        <v>2178</v>
      </c>
      <c r="E23" s="10" t="s">
        <v>48</v>
      </c>
      <c r="F23" s="10">
        <v>2178</v>
      </c>
      <c r="G23" s="9" t="s">
        <v>79</v>
      </c>
      <c r="H23" s="9" t="s">
        <v>25</v>
      </c>
      <c r="J23" s="5"/>
    </row>
    <row r="24" spans="2:10" s="9" customFormat="1" ht="18" customHeight="1" x14ac:dyDescent="0.25">
      <c r="B24" s="11" t="s">
        <v>15</v>
      </c>
      <c r="D24" s="9">
        <v>3630</v>
      </c>
      <c r="E24" s="9" t="s">
        <v>49</v>
      </c>
      <c r="H24" s="9" t="s">
        <v>25</v>
      </c>
      <c r="J24" s="5"/>
    </row>
    <row r="25" spans="2:10" s="9" customFormat="1" ht="18" customHeight="1" x14ac:dyDescent="0.25">
      <c r="B25" s="14" t="s">
        <v>16</v>
      </c>
      <c r="D25" s="14">
        <v>3630</v>
      </c>
      <c r="E25" s="9" t="s">
        <v>50</v>
      </c>
      <c r="F25" s="9">
        <v>3630</v>
      </c>
      <c r="G25" s="9" t="s">
        <v>51</v>
      </c>
      <c r="H25" s="9" t="s">
        <v>25</v>
      </c>
      <c r="J25" s="5"/>
    </row>
    <row r="26" spans="2:10" s="9" customFormat="1" ht="31.5" customHeight="1" x14ac:dyDescent="0.25">
      <c r="B26" s="11" t="s">
        <v>52</v>
      </c>
      <c r="C26" s="9">
        <f>5346*1.21/33</f>
        <v>196.01999999999998</v>
      </c>
      <c r="D26" s="9">
        <f>C26*150</f>
        <v>29402.999999999996</v>
      </c>
      <c r="E26" s="10" t="s">
        <v>54</v>
      </c>
      <c r="F26" s="10">
        <v>10000</v>
      </c>
      <c r="G26" s="9" t="s">
        <v>84</v>
      </c>
      <c r="H26" s="9" t="s">
        <v>25</v>
      </c>
      <c r="J26" s="5"/>
    </row>
    <row r="27" spans="2:10" s="9" customFormat="1" ht="21.75" customHeight="1" x14ac:dyDescent="0.25">
      <c r="B27" s="11"/>
      <c r="E27" s="10"/>
      <c r="F27" s="10">
        <v>6000</v>
      </c>
      <c r="G27" s="9" t="s">
        <v>29</v>
      </c>
      <c r="H27" s="9" t="s">
        <v>25</v>
      </c>
      <c r="J27" s="5"/>
    </row>
    <row r="28" spans="2:10" s="9" customFormat="1" ht="19.5" customHeight="1" x14ac:dyDescent="0.25">
      <c r="B28" s="11"/>
      <c r="E28" s="10"/>
      <c r="F28" s="10">
        <v>5000</v>
      </c>
      <c r="G28" s="9" t="s">
        <v>11</v>
      </c>
      <c r="H28" s="9" t="s">
        <v>25</v>
      </c>
      <c r="J28" s="5"/>
    </row>
    <row r="29" spans="2:10" s="9" customFormat="1" ht="33" customHeight="1" x14ac:dyDescent="0.25">
      <c r="B29" s="13" t="s">
        <v>55</v>
      </c>
      <c r="C29" s="9">
        <v>196.02</v>
      </c>
      <c r="D29" s="15">
        <f>C29*15</f>
        <v>2940.3</v>
      </c>
      <c r="E29" s="10" t="s">
        <v>54</v>
      </c>
      <c r="F29" s="19">
        <v>3100</v>
      </c>
      <c r="G29" s="19" t="s">
        <v>85</v>
      </c>
      <c r="H29" s="9" t="s">
        <v>25</v>
      </c>
      <c r="J29" s="5"/>
    </row>
    <row r="30" spans="2:10" s="9" customFormat="1" ht="33" customHeight="1" x14ac:dyDescent="0.25">
      <c r="B30" s="13" t="s">
        <v>56</v>
      </c>
      <c r="C30" s="9">
        <v>196.2</v>
      </c>
      <c r="D30" s="9">
        <f>C30*5</f>
        <v>981</v>
      </c>
      <c r="E30" s="10" t="s">
        <v>54</v>
      </c>
      <c r="F30" s="20"/>
      <c r="G30" s="20"/>
      <c r="J30" s="5"/>
    </row>
    <row r="31" spans="2:10" s="9" customFormat="1" ht="18" customHeight="1" x14ac:dyDescent="0.25">
      <c r="B31" s="14" t="s">
        <v>18</v>
      </c>
      <c r="C31" s="9" t="s">
        <v>57</v>
      </c>
      <c r="D31" s="9">
        <v>0</v>
      </c>
      <c r="E31" s="9" t="s">
        <v>81</v>
      </c>
      <c r="G31" s="9" t="s">
        <v>86</v>
      </c>
      <c r="H31" s="9" t="s">
        <v>58</v>
      </c>
      <c r="J31" s="5"/>
    </row>
    <row r="32" spans="2:10" s="9" customFormat="1" ht="18" customHeight="1" x14ac:dyDescent="0.25">
      <c r="B32" s="16" t="s">
        <v>59</v>
      </c>
      <c r="C32" s="9">
        <v>6.1</v>
      </c>
      <c r="D32" s="14">
        <v>800</v>
      </c>
      <c r="E32" s="9" t="s">
        <v>19</v>
      </c>
      <c r="F32" s="9">
        <v>800</v>
      </c>
      <c r="G32" s="9" t="s">
        <v>63</v>
      </c>
      <c r="H32" s="9" t="s">
        <v>26</v>
      </c>
      <c r="J32" s="5"/>
    </row>
    <row r="33" spans="2:10" s="9" customFormat="1" ht="18" customHeight="1" x14ac:dyDescent="0.25">
      <c r="B33" s="16" t="s">
        <v>60</v>
      </c>
      <c r="D33" s="14">
        <v>500</v>
      </c>
      <c r="E33" s="9" t="s">
        <v>62</v>
      </c>
      <c r="F33" s="9">
        <v>500</v>
      </c>
      <c r="G33" s="9" t="s">
        <v>63</v>
      </c>
      <c r="H33" s="9" t="s">
        <v>62</v>
      </c>
      <c r="J33" s="5"/>
    </row>
    <row r="34" spans="2:10" s="9" customFormat="1" ht="18" customHeight="1" x14ac:dyDescent="0.25">
      <c r="B34" s="16" t="s">
        <v>61</v>
      </c>
      <c r="D34" s="14">
        <v>4500</v>
      </c>
      <c r="E34" s="9" t="s">
        <v>64</v>
      </c>
      <c r="F34" s="9">
        <v>4500</v>
      </c>
      <c r="G34" s="9" t="s">
        <v>63</v>
      </c>
      <c r="H34" s="9" t="s">
        <v>87</v>
      </c>
      <c r="J34" s="5"/>
    </row>
    <row r="35" spans="2:10" s="9" customFormat="1" ht="18" customHeight="1" x14ac:dyDescent="0.25">
      <c r="B35" s="11" t="s">
        <v>22</v>
      </c>
      <c r="C35" s="9">
        <v>870</v>
      </c>
      <c r="D35" s="9">
        <v>870</v>
      </c>
      <c r="E35" s="9" t="s">
        <v>23</v>
      </c>
      <c r="J35" s="5"/>
    </row>
    <row r="36" spans="2:10" ht="18" customHeight="1" x14ac:dyDescent="0.25">
      <c r="B36" s="11" t="s">
        <v>65</v>
      </c>
      <c r="C36" s="9">
        <v>5890</v>
      </c>
      <c r="D36" s="5">
        <v>5890</v>
      </c>
      <c r="E36" s="9" t="s">
        <v>23</v>
      </c>
      <c r="F36" s="9"/>
      <c r="G36" s="9"/>
    </row>
    <row r="37" spans="2:10" ht="18" customHeight="1" x14ac:dyDescent="0.25">
      <c r="B37" s="16" t="s">
        <v>66</v>
      </c>
      <c r="C37" s="9">
        <v>0</v>
      </c>
      <c r="D37" s="9">
        <v>0</v>
      </c>
      <c r="E37" s="9" t="s">
        <v>67</v>
      </c>
      <c r="F37" s="9"/>
      <c r="G37" s="5" t="s">
        <v>44</v>
      </c>
      <c r="H37" s="5" t="s">
        <v>25</v>
      </c>
    </row>
    <row r="38" spans="2:10" ht="18" customHeight="1" x14ac:dyDescent="0.25">
      <c r="B38" s="16" t="s">
        <v>21</v>
      </c>
      <c r="D38" s="5">
        <v>0</v>
      </c>
      <c r="E38" s="5" t="s">
        <v>20</v>
      </c>
    </row>
    <row r="39" spans="2:10" ht="18" customHeight="1" x14ac:dyDescent="0.25">
      <c r="B39" s="16"/>
    </row>
    <row r="40" spans="2:10" ht="15" customHeight="1" x14ac:dyDescent="0.25">
      <c r="B40" s="5" t="s">
        <v>73</v>
      </c>
      <c r="D40" s="17">
        <f>SUM(D20:D39)</f>
        <v>57067.3</v>
      </c>
    </row>
    <row r="41" spans="2:10" x14ac:dyDescent="0.25">
      <c r="B41" s="9" t="s">
        <v>74</v>
      </c>
      <c r="D41" s="18">
        <v>3630</v>
      </c>
    </row>
    <row r="42" spans="2:10" x14ac:dyDescent="0.25">
      <c r="B42" s="18" t="s">
        <v>75</v>
      </c>
      <c r="D42" s="18">
        <v>5000</v>
      </c>
    </row>
    <row r="43" spans="2:10" x14ac:dyDescent="0.25">
      <c r="B43" s="5" t="s">
        <v>76</v>
      </c>
      <c r="D43" s="18">
        <v>19100</v>
      </c>
    </row>
    <row r="44" spans="2:10" x14ac:dyDescent="0.25">
      <c r="B44" s="5" t="s">
        <v>77</v>
      </c>
      <c r="D44" s="18">
        <v>12500</v>
      </c>
    </row>
    <row r="45" spans="2:10" x14ac:dyDescent="0.25">
      <c r="B45" s="5" t="s">
        <v>78</v>
      </c>
      <c r="D45" s="18">
        <v>16987</v>
      </c>
    </row>
    <row r="46" spans="2:10" x14ac:dyDescent="0.25">
      <c r="D46" s="18"/>
    </row>
    <row r="47" spans="2:10" x14ac:dyDescent="0.25">
      <c r="D47" s="18"/>
    </row>
  </sheetData>
  <autoFilter ref="B19:K38"/>
  <mergeCells count="2">
    <mergeCell ref="F29:F30"/>
    <mergeCell ref="G29:G30"/>
  </mergeCells>
  <pageMargins left="0.70866141732283472" right="0.70866141732283472" top="0.78740157480314965" bottom="0.78740157480314965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workbookViewId="0">
      <selection activeCell="C26" sqref="C26"/>
    </sheetView>
  </sheetViews>
  <sheetFormatPr defaultRowHeight="15" x14ac:dyDescent="0.25"/>
  <cols>
    <col min="1" max="1" width="6" customWidth="1"/>
    <col min="2" max="2" width="27.140625" customWidth="1"/>
    <col min="3" max="3" width="21.140625" customWidth="1"/>
    <col min="4" max="4" width="25" customWidth="1"/>
    <col min="5" max="5" width="27.42578125" customWidth="1"/>
  </cols>
  <sheetData>
    <row r="2" spans="2:7" ht="15" customHeight="1" x14ac:dyDescent="0.25"/>
    <row r="3" spans="2:7" ht="26.25" customHeight="1" thickBot="1" x14ac:dyDescent="0.3">
      <c r="B3" s="3" t="s">
        <v>27</v>
      </c>
      <c r="C3" s="3"/>
      <c r="D3" s="3" t="s">
        <v>42</v>
      </c>
      <c r="E3" s="3" t="s">
        <v>36</v>
      </c>
      <c r="F3" s="1"/>
      <c r="G3" s="1"/>
    </row>
    <row r="4" spans="2:7" ht="15" customHeight="1" thickTop="1" x14ac:dyDescent="0.25"/>
    <row r="5" spans="2:7" ht="15" customHeight="1" x14ac:dyDescent="0.25">
      <c r="B5" s="2" t="s">
        <v>28</v>
      </c>
    </row>
    <row r="6" spans="2:7" ht="15" customHeight="1" x14ac:dyDescent="0.25">
      <c r="B6" t="s">
        <v>29</v>
      </c>
      <c r="C6">
        <v>6000</v>
      </c>
      <c r="D6" t="s">
        <v>71</v>
      </c>
      <c r="E6" t="s">
        <v>25</v>
      </c>
    </row>
    <row r="7" spans="2:7" x14ac:dyDescent="0.25">
      <c r="B7" t="s">
        <v>30</v>
      </c>
      <c r="C7">
        <v>3000</v>
      </c>
      <c r="D7" t="s">
        <v>31</v>
      </c>
      <c r="E7" t="s">
        <v>25</v>
      </c>
    </row>
    <row r="8" spans="2:7" x14ac:dyDescent="0.25">
      <c r="B8" t="s">
        <v>32</v>
      </c>
      <c r="C8">
        <v>2000</v>
      </c>
      <c r="D8" t="s">
        <v>31</v>
      </c>
      <c r="E8" t="s">
        <v>37</v>
      </c>
    </row>
    <row r="11" spans="2:7" x14ac:dyDescent="0.25">
      <c r="B11" s="2" t="s">
        <v>33</v>
      </c>
    </row>
    <row r="12" spans="2:7" x14ac:dyDescent="0.25">
      <c r="B12" t="s">
        <v>34</v>
      </c>
      <c r="C12">
        <v>3000</v>
      </c>
      <c r="D12" t="s">
        <v>43</v>
      </c>
      <c r="E12" t="s">
        <v>45</v>
      </c>
    </row>
    <row r="13" spans="2:7" x14ac:dyDescent="0.25">
      <c r="B13" t="s">
        <v>35</v>
      </c>
      <c r="C13">
        <v>10000</v>
      </c>
      <c r="D13" t="s">
        <v>71</v>
      </c>
      <c r="E13" t="s">
        <v>25</v>
      </c>
    </row>
    <row r="16" spans="2:7" x14ac:dyDescent="0.25">
      <c r="B16" s="2" t="s">
        <v>39</v>
      </c>
    </row>
    <row r="17" spans="2:5" x14ac:dyDescent="0.25">
      <c r="B17" t="s">
        <v>40</v>
      </c>
      <c r="C17">
        <v>3100</v>
      </c>
      <c r="D17" t="s">
        <v>70</v>
      </c>
      <c r="E17" t="s">
        <v>25</v>
      </c>
    </row>
    <row r="18" spans="2:5" x14ac:dyDescent="0.25">
      <c r="B18" t="s">
        <v>11</v>
      </c>
      <c r="C18">
        <v>5000</v>
      </c>
      <c r="D18" t="s">
        <v>72</v>
      </c>
      <c r="E18" t="s">
        <v>41</v>
      </c>
    </row>
    <row r="20" spans="2:5" x14ac:dyDescent="0.25">
      <c r="B20" t="s">
        <v>25</v>
      </c>
      <c r="C20">
        <v>4500</v>
      </c>
    </row>
    <row r="21" spans="2:5" x14ac:dyDescent="0.25">
      <c r="B21" t="s">
        <v>68</v>
      </c>
      <c r="C21">
        <v>5000</v>
      </c>
    </row>
    <row r="22" spans="2:5" x14ac:dyDescent="0.25">
      <c r="B22" t="s">
        <v>69</v>
      </c>
      <c r="C22">
        <v>2000</v>
      </c>
    </row>
    <row r="23" spans="2:5" x14ac:dyDescent="0.25">
      <c r="B23" t="s">
        <v>38</v>
      </c>
      <c r="C23">
        <v>2000</v>
      </c>
    </row>
    <row r="24" spans="2:5" x14ac:dyDescent="0.25">
      <c r="B24" t="s">
        <v>79</v>
      </c>
      <c r="C24">
        <v>2178</v>
      </c>
    </row>
    <row r="25" spans="2:5" x14ac:dyDescent="0.25">
      <c r="B25" t="s">
        <v>80</v>
      </c>
      <c r="C25">
        <v>1300</v>
      </c>
    </row>
    <row r="26" spans="2:5" x14ac:dyDescent="0.25">
      <c r="C26">
        <f>SUM(C4:C25)</f>
        <v>49078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Rozpočet</vt:lpstr>
      <vt:lpstr>Servis </vt:lpstr>
      <vt:lpstr>Rozpočet!Oblast_tisku</vt:lpstr>
      <vt:lpstr>'Servis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Javořík</dc:creator>
  <cp:lastModifiedBy>Petr Javořík</cp:lastModifiedBy>
  <cp:lastPrinted>2017-11-02T17:47:53Z</cp:lastPrinted>
  <dcterms:created xsi:type="dcterms:W3CDTF">2017-04-14T08:05:04Z</dcterms:created>
  <dcterms:modified xsi:type="dcterms:W3CDTF">2017-11-03T16:58:06Z</dcterms:modified>
</cp:coreProperties>
</file>